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000001_{0512A4A2-031F-3A41-B17A-7064F6D806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P36" i="1"/>
  <c r="C36" i="1"/>
  <c r="P35" i="1"/>
  <c r="C35" i="1"/>
  <c r="P34" i="1"/>
  <c r="C34" i="1"/>
  <c r="S33" i="1"/>
  <c r="R33" i="1"/>
  <c r="O33" i="1"/>
  <c r="N33" i="1"/>
  <c r="M33" i="1"/>
  <c r="L33" i="1"/>
  <c r="K33" i="1"/>
  <c r="J33" i="1"/>
  <c r="J27" i="1"/>
  <c r="J26" i="1"/>
  <c r="I33" i="1"/>
  <c r="H33" i="1"/>
  <c r="G33" i="1"/>
  <c r="F33" i="1"/>
  <c r="E33" i="1"/>
  <c r="P32" i="1"/>
  <c r="C32" i="1"/>
  <c r="P31" i="1"/>
  <c r="C31" i="1"/>
  <c r="P30" i="1"/>
  <c r="C30" i="1"/>
  <c r="P29" i="1"/>
  <c r="C29" i="1"/>
  <c r="P28" i="1"/>
  <c r="C28" i="1"/>
  <c r="S27" i="1"/>
  <c r="S26" i="1"/>
  <c r="R27" i="1"/>
  <c r="O27" i="1"/>
  <c r="N27" i="1"/>
  <c r="N26" i="1"/>
  <c r="M27" i="1"/>
  <c r="M26" i="1"/>
  <c r="L27" i="1"/>
  <c r="L26" i="1"/>
  <c r="K27" i="1"/>
  <c r="I27" i="1"/>
  <c r="I26" i="1"/>
  <c r="H27" i="1"/>
  <c r="H26" i="1"/>
  <c r="G27" i="1"/>
  <c r="F27" i="1"/>
  <c r="F26" i="1"/>
  <c r="E27" i="1"/>
  <c r="E26" i="1"/>
  <c r="D26" i="1"/>
  <c r="P25" i="1"/>
  <c r="C25" i="1"/>
  <c r="C24" i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/>
  <c r="C22" i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/>
  <c r="C18" i="1"/>
  <c r="S18" i="1"/>
  <c r="R18" i="1"/>
  <c r="O18" i="1"/>
  <c r="N18" i="1"/>
  <c r="M18" i="1"/>
  <c r="M8" i="1"/>
  <c r="M12" i="1"/>
  <c r="M7" i="1"/>
  <c r="L18" i="1"/>
  <c r="K18" i="1"/>
  <c r="J18" i="1"/>
  <c r="I18" i="1"/>
  <c r="H18" i="1"/>
  <c r="G18" i="1"/>
  <c r="F18" i="1"/>
  <c r="E18" i="1"/>
  <c r="P17" i="1"/>
  <c r="C17" i="1"/>
  <c r="P16" i="1"/>
  <c r="C16" i="1"/>
  <c r="P15" i="1"/>
  <c r="C15" i="1"/>
  <c r="P14" i="1"/>
  <c r="C14" i="1"/>
  <c r="P13" i="1"/>
  <c r="C13" i="1"/>
  <c r="S12" i="1"/>
  <c r="R12" i="1"/>
  <c r="O12" i="1"/>
  <c r="N12" i="1"/>
  <c r="L12" i="1"/>
  <c r="K12" i="1"/>
  <c r="I12" i="1"/>
  <c r="H12" i="1"/>
  <c r="G12" i="1"/>
  <c r="F12" i="1"/>
  <c r="E12" i="1"/>
  <c r="P11" i="1"/>
  <c r="C11" i="1"/>
  <c r="P10" i="1"/>
  <c r="C10" i="1"/>
  <c r="P9" i="1"/>
  <c r="C9" i="1"/>
  <c r="S8" i="1"/>
  <c r="R8" i="1"/>
  <c r="O8" i="1"/>
  <c r="N8" i="1"/>
  <c r="L8" i="1"/>
  <c r="L7" i="1"/>
  <c r="K8" i="1"/>
  <c r="J8" i="1"/>
  <c r="I8" i="1"/>
  <c r="H8" i="1"/>
  <c r="G8" i="1"/>
  <c r="F8" i="1"/>
  <c r="E8" i="1"/>
  <c r="R7" i="1"/>
  <c r="R26" i="1"/>
  <c r="R6" i="1"/>
  <c r="C12" i="1"/>
  <c r="S7" i="1"/>
  <c r="S6" i="1"/>
  <c r="G26" i="1"/>
  <c r="K26" i="1"/>
  <c r="O26" i="1"/>
  <c r="C27" i="1"/>
  <c r="C33" i="1"/>
  <c r="C26" i="1"/>
  <c r="P27" i="1"/>
  <c r="P24" i="1"/>
  <c r="E7" i="1"/>
  <c r="E6" i="1"/>
  <c r="P22" i="1"/>
  <c r="H7" i="1"/>
  <c r="H6" i="1"/>
  <c r="I7" i="1"/>
  <c r="I6" i="1"/>
  <c r="P18" i="1"/>
  <c r="F7" i="1"/>
  <c r="F6" i="1"/>
  <c r="J7" i="1"/>
  <c r="J6" i="1"/>
  <c r="N7" i="1"/>
  <c r="N6" i="1"/>
  <c r="G7" i="1"/>
  <c r="G6" i="1"/>
  <c r="K7" i="1"/>
  <c r="K6" i="1"/>
  <c r="O7" i="1"/>
  <c r="P12" i="1"/>
  <c r="C8" i="1"/>
  <c r="C7" i="1"/>
  <c r="M6" i="1"/>
  <c r="L6" i="1"/>
  <c r="P8" i="1"/>
  <c r="P33" i="1"/>
  <c r="P26" i="1"/>
  <c r="P7" i="1"/>
  <c r="P6" i="1"/>
  <c r="O6" i="1"/>
  <c r="C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<sst xmlns="http://schemas.openxmlformats.org/spreadsheetml/2006/main" count="86" uniqueCount="53">
  <si>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</si>
  <si>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</si>
  <si>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</si>
  <si>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</si>
  <si>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</si>
  <si>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</si>
  <si>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</si>
  <si>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</si>
  <si>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</si>
  <si>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</si>
  <si>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</si>
  <si>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</si>
  <si>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</si>
  <si>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</si>
  <si>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</si>
  <si>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</si>
  <si>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</si>
  <si>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</si>
  <si>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</si>
  <si>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</si>
  <si>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</si>
  <si>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</si>
  <si>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</si>
  <si>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</si>
  <si>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</si>
  <si>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</si>
  <si>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</si>
  <si>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</si>
  <si>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</si>
  <si>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</si>
  <si>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</si>
  <si>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</si>
  <si>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</si>
  <si>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</si>
  <si>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</si>
  <si>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</si>
  <si>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</si>
  <si>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</si>
  <si>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</si>
  <si>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</si>
  <si>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</si>
  <si>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</si>
  <si>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</si>
  <si>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</si>
  <si>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</si>
  <si>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</si>
  <si>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</si>
  <si>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</si>
  <si>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</si>
  <si>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</si>
  <si>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IZDATAKA- 2021. GODINA, projekcije za 2022. i 2023. godinu</t>
  </si>
  <si>
    <t>PRIJEDLOGPLANA ZA 2021.</t>
  </si>
  <si>
    <t>PROJEKCIJA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</si>
</sst>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:/Desktop/PRORA&#268;UN%202021%202022%202023/Osnovne%20&#353;kole%20plan%20rashoda.xlsx" TargetMode="External" /><Relationship Id="rId13" Type="http://schemas.openxmlformats.org/officeDocument/2006/relationships/externalLinkPath" Target="/D:/Desktop/PRORA&#268;UN%202021%202022%202023/Osnovne%20&#353;kole%20plan%20rashoda.xlsx" TargetMode="External" /><Relationship Id="rId18" Type="http://schemas.openxmlformats.org/officeDocument/2006/relationships/externalLinkPath" Target="/D:/Desktop/PRORA&#268;UN%202021%202022%202023/Osnovne%20&#353;kole%20plan%20rashoda.xlsx" TargetMode="External" /><Relationship Id="rId26" Type="http://schemas.openxmlformats.org/officeDocument/2006/relationships/externalLinkPath" Target="/D:/Desktop/PRORA&#268;UN%202021%202022%202023/Osnovne%20&#353;kole%20plan%20rashoda.xlsx" TargetMode="External" /><Relationship Id="rId3" Type="http://schemas.openxmlformats.org/officeDocument/2006/relationships/externalLinkPath" Target="/D:/Desktop/PRORA&#268;UN%202021%202022%202023/Osnovne%20&#353;kole%20plan%20rashoda.xlsx" TargetMode="External" /><Relationship Id="rId21" Type="http://schemas.openxmlformats.org/officeDocument/2006/relationships/externalLinkPath" Target="/D:/Desktop/PRORA&#268;UN%202021%202022%202023/Osnovne%20&#353;kole%20plan%20rashoda.xlsx" TargetMode="External" /><Relationship Id="rId7" Type="http://schemas.openxmlformats.org/officeDocument/2006/relationships/externalLinkPath" Target="/D:/Desktop/PRORA&#268;UN%202021%202022%202023/Osnovne%20&#353;kole%20plan%20rashoda.xlsx" TargetMode="External" /><Relationship Id="rId12" Type="http://schemas.openxmlformats.org/officeDocument/2006/relationships/externalLinkPath" Target="/D:/Desktop/PRORA&#268;UN%202021%202022%202023/Osnovne%20&#353;kole%20plan%20rashoda.xlsx" TargetMode="External" /><Relationship Id="rId17" Type="http://schemas.openxmlformats.org/officeDocument/2006/relationships/externalLinkPath" Target="/D:/Desktop/PRORA&#268;UN%202021%202022%202023/Osnovne%20&#353;kole%20plan%20rashoda.xlsx" TargetMode="External" /><Relationship Id="rId25" Type="http://schemas.openxmlformats.org/officeDocument/2006/relationships/externalLinkPath" Target="/D:/Desktop/PRORA&#268;UN%202021%202022%202023/Osnovne%20&#353;kole%20plan%20rashoda.xlsx" TargetMode="External" /><Relationship Id="rId2" Type="http://schemas.openxmlformats.org/officeDocument/2006/relationships/externalLinkPath" Target="/D:/Desktop/PRORA&#268;UN%202021%202022%202023/Osnovne%20&#353;kole%20plan%20rashoda.xlsx" TargetMode="External" /><Relationship Id="rId16" Type="http://schemas.openxmlformats.org/officeDocument/2006/relationships/externalLinkPath" Target="/D:/Desktop/PRORA&#268;UN%202021%202022%202023/Osnovne%20&#353;kole%20plan%20rashoda.xlsx" TargetMode="External" /><Relationship Id="rId20" Type="http://schemas.openxmlformats.org/officeDocument/2006/relationships/externalLinkPath" Target="/D:/Desktop/PRORA&#268;UN%202021%202022%202023/Osnovne%20&#353;kole%20plan%20rashoda.xlsx" TargetMode="External" /><Relationship Id="rId1" Type="http://schemas.openxmlformats.org/officeDocument/2006/relationships/externalLinkPath" Target="/D:/Desktop/PRORA&#268;UN%202021%202022%202023/Osnovne%20&#353;kole%20plan%20rashoda.xlsx" TargetMode="External" /><Relationship Id="rId6" Type="http://schemas.openxmlformats.org/officeDocument/2006/relationships/externalLinkPath" Target="/D:/Desktop/PRORA&#268;UN%202021%202022%202023/Osnovne%20&#353;kole%20plan%20rashoda.xlsx" TargetMode="External" /><Relationship Id="rId11" Type="http://schemas.openxmlformats.org/officeDocument/2006/relationships/externalLinkPath" Target="/D:/Desktop/PRORA&#268;UN%202021%202022%202023/Osnovne%20&#353;kole%20plan%20rashoda.xlsx" TargetMode="External" /><Relationship Id="rId24" Type="http://schemas.openxmlformats.org/officeDocument/2006/relationships/externalLinkPath" Target="/D:/Desktop/PRORA&#268;UN%202021%202022%202023/Osnovne%20&#353;kole%20plan%20rashoda.xlsx" TargetMode="External" /><Relationship Id="rId5" Type="http://schemas.openxmlformats.org/officeDocument/2006/relationships/externalLinkPath" Target="/D:/Desktop/PRORA&#268;UN%202021%202022%202023/Osnovne%20&#353;kole%20plan%20rashoda.xlsx" TargetMode="External" /><Relationship Id="rId15" Type="http://schemas.openxmlformats.org/officeDocument/2006/relationships/externalLinkPath" Target="/D:/Desktop/PRORA&#268;UN%202021%202022%202023/Osnovne%20&#353;kole%20plan%20rashoda.xlsx" TargetMode="External" /><Relationship Id="rId23" Type="http://schemas.openxmlformats.org/officeDocument/2006/relationships/externalLinkPath" Target="/D:/Desktop/PRORA&#268;UN%202021%202022%202023/Osnovne%20&#353;kole%20plan%20rashoda.xlsx" TargetMode="External" /><Relationship Id="rId10" Type="http://schemas.openxmlformats.org/officeDocument/2006/relationships/externalLinkPath" Target="/D:/Desktop/PRORA&#268;UN%202021%202022%202023/Osnovne%20&#353;kole%20plan%20rashoda.xlsx" TargetMode="External" /><Relationship Id="rId19" Type="http://schemas.openxmlformats.org/officeDocument/2006/relationships/externalLinkPath" Target="/D:/Desktop/PRORA&#268;UN%202021%202022%202023/Osnovne%20&#353;kole%20plan%20rashoda.xlsx" TargetMode="External" /><Relationship Id="rId4" Type="http://schemas.openxmlformats.org/officeDocument/2006/relationships/externalLinkPath" Target="/D:/Desktop/PRORA&#268;UN%202021%202022%202023/Osnovne%20&#353;kole%20plan%20rashoda.xlsx" TargetMode="External" /><Relationship Id="rId9" Type="http://schemas.openxmlformats.org/officeDocument/2006/relationships/externalLinkPath" Target="/D:/Desktop/PRORA&#268;UN%202021%202022%202023/Osnovne%20&#353;kole%20plan%20rashoda.xlsx" TargetMode="External" /><Relationship Id="rId14" Type="http://schemas.openxmlformats.org/officeDocument/2006/relationships/externalLinkPath" Target="/D:/Desktop/PRORA&#268;UN%202021%202022%202023/Osnovne%20&#353;kole%20plan%20rashoda.xlsx" TargetMode="External" /><Relationship Id="rId22" Type="http://schemas.openxmlformats.org/officeDocument/2006/relationships/externalLinkPath" Target="/D:/Desktop/PRORA&#268;UN%202021%202022%202023/Osnovne%20&#353;kole%20plan%20rashoda.xlsx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tabSelected="1" zoomScaleNormal="100" workbookViewId="0">
      <selection activeCell="S20" sqref="S20"/>
    </sheetView>
  </sheetViews>
  <sheetFormatPr defaultColWidth="11.43359375" defaultRowHeight="12.75" x14ac:dyDescent="0.15"/>
  <cols>
    <col min="1" max="1" width="9.68359375" style="49" customWidth="1"/>
    <col min="2" max="2" width="16.8125" style="50" customWidth="1"/>
    <col min="3" max="3" width="11.8359375" style="51" customWidth="1"/>
    <col min="4" max="4" width="0.40234375" style="51" customWidth="1"/>
    <col min="5" max="5" width="11.43359375" style="51" customWidth="1"/>
    <col min="6" max="6" width="10.625" style="51" customWidth="1"/>
    <col min="7" max="7" width="10.76171875" style="51" customWidth="1"/>
    <col min="8" max="8" width="9.55078125" style="51" customWidth="1"/>
    <col min="9" max="9" width="10.625" style="51" customWidth="1"/>
    <col min="10" max="10" width="11.296875" style="51" customWidth="1"/>
    <col min="11" max="11" width="10.625" style="51" customWidth="1"/>
    <col min="12" max="12" width="9.68359375" style="51" customWidth="1"/>
    <col min="13" max="13" width="9.55078125" style="51" customWidth="1"/>
    <col min="14" max="14" width="11.43359375" style="51" customWidth="1"/>
    <col min="15" max="15" width="12.5078125" style="51" customWidth="1"/>
    <col min="16" max="16" width="16.8125" style="52" customWidth="1"/>
    <col min="17" max="17" width="2.95703125" style="52" customWidth="1"/>
    <col min="18" max="19" width="17.21875" style="51" customWidth="1"/>
    <col min="20" max="20" width="6.72265625" style="49" customWidth="1"/>
    <col min="21" max="21" width="29.7265625" style="50" customWidth="1"/>
    <col min="22" max="16384" width="11.43359375" style="2"/>
  </cols>
  <sheetData>
    <row r="1" spans="1:21" ht="18.75" customHeight="1" x14ac:dyDescent="0.1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15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15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15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15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15">
      <c r="A6" s="22" t="s">
        <v>17</v>
      </c>
      <c r="B6" s="23" t="s">
        <v>18</v>
      </c>
      <c r="C6" s="24">
        <f>SUM(C7,C26)</f>
        <v>2815832</v>
      </c>
      <c r="D6" s="24"/>
      <c r="E6" s="24">
        <f>SUM(E7,E26)</f>
        <v>270000</v>
      </c>
      <c r="F6" s="24">
        <f t="shared" ref="F6:P6" si="0">SUM(F7,F26)</f>
        <v>12</v>
      </c>
      <c r="G6" s="24">
        <f t="shared" si="0"/>
        <v>2820</v>
      </c>
      <c r="H6" s="24">
        <f t="shared" si="0"/>
        <v>0</v>
      </c>
      <c r="I6" s="24">
        <f t="shared" si="0"/>
        <v>0</v>
      </c>
      <c r="J6" s="24">
        <f t="shared" si="0"/>
        <v>2500000</v>
      </c>
      <c r="K6" s="24">
        <f t="shared" si="0"/>
        <v>0</v>
      </c>
      <c r="L6" s="24">
        <f t="shared" si="0"/>
        <v>41000</v>
      </c>
      <c r="M6" s="24">
        <f t="shared" si="0"/>
        <v>2000</v>
      </c>
      <c r="N6" s="24">
        <f t="shared" si="0"/>
        <v>0</v>
      </c>
      <c r="O6" s="24">
        <f t="shared" si="0"/>
        <v>0</v>
      </c>
      <c r="P6" s="24">
        <f t="shared" si="0"/>
        <v>2815832</v>
      </c>
      <c r="Q6" s="55"/>
      <c r="R6" s="24">
        <f>SUM(R7,R26)</f>
        <v>2815832</v>
      </c>
      <c r="S6" s="24">
        <f>SUM(S7,S26)</f>
        <v>2815832</v>
      </c>
      <c r="T6" s="22" t="s">
        <v>17</v>
      </c>
      <c r="U6" s="23" t="s">
        <v>18</v>
      </c>
    </row>
    <row r="7" spans="1:21" s="30" customFormat="1" ht="29.25" customHeight="1" x14ac:dyDescent="0.15">
      <c r="A7" s="26">
        <v>3</v>
      </c>
      <c r="B7" s="27" t="s">
        <v>19</v>
      </c>
      <c r="C7" s="28">
        <f>SUM(C8,C12,C18,C20,C22,C24)</f>
        <v>2815832</v>
      </c>
      <c r="D7" s="29"/>
      <c r="E7" s="28">
        <f t="shared" ref="E7:P7" si="1">SUM(E8,E12,E18,E20,E22,E24)</f>
        <v>270000</v>
      </c>
      <c r="F7" s="28">
        <f t="shared" si="1"/>
        <v>12</v>
      </c>
      <c r="G7" s="28">
        <f t="shared" si="1"/>
        <v>2820</v>
      </c>
      <c r="H7" s="28">
        <f t="shared" si="1"/>
        <v>0</v>
      </c>
      <c r="I7" s="28">
        <f t="shared" si="1"/>
        <v>0</v>
      </c>
      <c r="J7" s="28">
        <f t="shared" si="1"/>
        <v>2500000</v>
      </c>
      <c r="K7" s="28">
        <f t="shared" si="1"/>
        <v>0</v>
      </c>
      <c r="L7" s="28">
        <f t="shared" si="1"/>
        <v>41000</v>
      </c>
      <c r="M7" s="28">
        <f t="shared" si="1"/>
        <v>2000</v>
      </c>
      <c r="N7" s="28">
        <f t="shared" si="1"/>
        <v>0</v>
      </c>
      <c r="O7" s="28">
        <f t="shared" si="1"/>
        <v>0</v>
      </c>
      <c r="P7" s="28">
        <f t="shared" si="1"/>
        <v>2815832</v>
      </c>
      <c r="Q7" s="55"/>
      <c r="R7" s="28">
        <f>SUM(R8,R12,R18,R20,R22,R24)</f>
        <v>2815832</v>
      </c>
      <c r="S7" s="28">
        <f>SUM(S8,S12,S18,S20,S22,S24)</f>
        <v>2815832</v>
      </c>
      <c r="T7" s="26">
        <v>3</v>
      </c>
      <c r="U7" s="27" t="s">
        <v>19</v>
      </c>
    </row>
    <row r="8" spans="1:21" s="9" customFormat="1" ht="24" x14ac:dyDescent="0.15">
      <c r="A8" s="31">
        <v>31</v>
      </c>
      <c r="B8" s="32" t="s">
        <v>20</v>
      </c>
      <c r="C8" s="33">
        <f>SUM(C9:C11)</f>
        <v>2367000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2330000</v>
      </c>
      <c r="K8" s="33">
        <f t="shared" si="2"/>
        <v>0</v>
      </c>
      <c r="L8" s="33">
        <f t="shared" si="2"/>
        <v>37000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2367000</v>
      </c>
      <c r="Q8" s="55"/>
      <c r="R8" s="33">
        <f>SUM(R9:R11)</f>
        <v>2367000</v>
      </c>
      <c r="S8" s="33">
        <f>SUM(S9:S11)</f>
        <v>2367000</v>
      </c>
      <c r="T8" s="31">
        <v>31</v>
      </c>
      <c r="U8" s="32" t="s">
        <v>20</v>
      </c>
    </row>
    <row r="9" spans="1:21" x14ac:dyDescent="0.15">
      <c r="A9" s="34">
        <v>311</v>
      </c>
      <c r="B9" s="35" t="s">
        <v>21</v>
      </c>
      <c r="C9" s="36">
        <f>P9</f>
        <v>1982000</v>
      </c>
      <c r="D9" s="37"/>
      <c r="E9" s="38"/>
      <c r="F9" s="38"/>
      <c r="G9" s="38"/>
      <c r="H9" s="38"/>
      <c r="I9" s="38"/>
      <c r="J9" s="38">
        <v>1950000</v>
      </c>
      <c r="K9" s="38"/>
      <c r="L9" s="38">
        <v>32000</v>
      </c>
      <c r="M9" s="38"/>
      <c r="N9" s="38"/>
      <c r="O9" s="38"/>
      <c r="P9" s="39">
        <f>SUM(E9:O9)</f>
        <v>1982000</v>
      </c>
      <c r="Q9" s="55"/>
      <c r="R9" s="38">
        <v>1982000</v>
      </c>
      <c r="S9" s="38">
        <v>1982000</v>
      </c>
      <c r="T9" s="34">
        <v>311</v>
      </c>
      <c r="U9" s="35" t="s">
        <v>21</v>
      </c>
    </row>
    <row r="10" spans="1:21" ht="24" x14ac:dyDescent="0.15">
      <c r="A10" s="34">
        <v>312</v>
      </c>
      <c r="B10" s="35" t="s">
        <v>22</v>
      </c>
      <c r="C10" s="36">
        <f t="shared" ref="C10:C11" si="3">P10</f>
        <v>70000</v>
      </c>
      <c r="D10" s="37"/>
      <c r="E10" s="38"/>
      <c r="F10" s="38"/>
      <c r="G10" s="38"/>
      <c r="H10" s="38"/>
      <c r="I10" s="38"/>
      <c r="J10" s="38">
        <v>70000</v>
      </c>
      <c r="K10" s="38"/>
      <c r="L10" s="38"/>
      <c r="M10" s="38"/>
      <c r="N10" s="38"/>
      <c r="O10" s="38"/>
      <c r="P10" s="39">
        <f>SUM(E10:O10)</f>
        <v>70000</v>
      </c>
      <c r="Q10" s="55"/>
      <c r="R10" s="38">
        <v>70000</v>
      </c>
      <c r="S10" s="38">
        <v>70000</v>
      </c>
      <c r="T10" s="34">
        <v>312</v>
      </c>
      <c r="U10" s="35" t="s">
        <v>22</v>
      </c>
    </row>
    <row r="11" spans="1:21" x14ac:dyDescent="0.15">
      <c r="A11" s="34">
        <v>313</v>
      </c>
      <c r="B11" s="35" t="s">
        <v>23</v>
      </c>
      <c r="C11" s="36">
        <f t="shared" si="3"/>
        <v>315000</v>
      </c>
      <c r="D11" s="37"/>
      <c r="E11" s="38"/>
      <c r="F11" s="38"/>
      <c r="G11" s="38"/>
      <c r="H11" s="38"/>
      <c r="I11" s="38"/>
      <c r="J11" s="38">
        <v>310000</v>
      </c>
      <c r="K11" s="38"/>
      <c r="L11" s="38">
        <v>5000</v>
      </c>
      <c r="M11" s="38"/>
      <c r="N11" s="38"/>
      <c r="O11" s="38"/>
      <c r="P11" s="39">
        <f>SUM(E11:O11)</f>
        <v>315000</v>
      </c>
      <c r="Q11" s="55"/>
      <c r="R11" s="38">
        <v>315000</v>
      </c>
      <c r="S11" s="38">
        <v>315000</v>
      </c>
      <c r="T11" s="34">
        <v>313</v>
      </c>
      <c r="U11" s="35" t="s">
        <v>23</v>
      </c>
    </row>
    <row r="12" spans="1:21" s="9" customFormat="1" ht="28.5" customHeight="1" x14ac:dyDescent="0.15">
      <c r="A12" s="31">
        <v>32</v>
      </c>
      <c r="B12" s="32" t="s">
        <v>24</v>
      </c>
      <c r="C12" s="33">
        <f>SUM(C13:C17)</f>
        <v>446232</v>
      </c>
      <c r="D12" s="33"/>
      <c r="E12" s="33">
        <f t="shared" ref="E12:P12" si="4">SUM(E13:E17)</f>
        <v>267400</v>
      </c>
      <c r="F12" s="33">
        <f t="shared" si="4"/>
        <v>12</v>
      </c>
      <c r="G12" s="33">
        <f t="shared" si="4"/>
        <v>2820</v>
      </c>
      <c r="H12" s="33">
        <f t="shared" si="4"/>
        <v>0</v>
      </c>
      <c r="I12" s="33">
        <f t="shared" si="4"/>
        <v>0</v>
      </c>
      <c r="J12" s="33">
        <f t="shared" si="4"/>
        <v>170000</v>
      </c>
      <c r="K12" s="33">
        <f t="shared" si="4"/>
        <v>0</v>
      </c>
      <c r="L12" s="33">
        <f t="shared" si="4"/>
        <v>4000</v>
      </c>
      <c r="M12" s="33">
        <f t="shared" si="4"/>
        <v>2000</v>
      </c>
      <c r="N12" s="33">
        <f t="shared" si="4"/>
        <v>0</v>
      </c>
      <c r="O12" s="33">
        <f t="shared" si="4"/>
        <v>0</v>
      </c>
      <c r="P12" s="33">
        <f t="shared" si="4"/>
        <v>446232</v>
      </c>
      <c r="Q12" s="55"/>
      <c r="R12" s="33">
        <f>SUM(R13:R17)</f>
        <v>446232</v>
      </c>
      <c r="S12" s="33">
        <f>SUM(S13:S17)</f>
        <v>446232</v>
      </c>
      <c r="T12" s="31">
        <v>32</v>
      </c>
      <c r="U12" s="32" t="s">
        <v>24</v>
      </c>
    </row>
    <row r="13" spans="1:21" ht="24" x14ac:dyDescent="0.15">
      <c r="A13" s="34">
        <v>321</v>
      </c>
      <c r="B13" s="35" t="s">
        <v>25</v>
      </c>
      <c r="C13" s="36">
        <f t="shared" ref="C13:C17" si="5">P13</f>
        <v>191000</v>
      </c>
      <c r="D13" s="37"/>
      <c r="E13" s="40">
        <v>17000</v>
      </c>
      <c r="F13" s="40"/>
      <c r="G13" s="40"/>
      <c r="H13" s="40"/>
      <c r="I13" s="40"/>
      <c r="J13" s="40">
        <v>170000</v>
      </c>
      <c r="K13" s="40"/>
      <c r="L13" s="40">
        <v>4000</v>
      </c>
      <c r="M13" s="40"/>
      <c r="N13" s="40"/>
      <c r="O13" s="40"/>
      <c r="P13" s="39">
        <f>SUM(E13:O13)</f>
        <v>191000</v>
      </c>
      <c r="Q13" s="55"/>
      <c r="R13" s="40">
        <v>191000</v>
      </c>
      <c r="S13" s="40">
        <v>191000</v>
      </c>
      <c r="T13" s="34">
        <v>321</v>
      </c>
      <c r="U13" s="35" t="s">
        <v>25</v>
      </c>
    </row>
    <row r="14" spans="1:21" ht="24" x14ac:dyDescent="0.15">
      <c r="A14" s="34">
        <v>322</v>
      </c>
      <c r="B14" s="35" t="s">
        <v>26</v>
      </c>
      <c r="C14" s="36">
        <f t="shared" si="5"/>
        <v>69832</v>
      </c>
      <c r="D14" s="37"/>
      <c r="E14" s="40">
        <v>67000</v>
      </c>
      <c r="F14" s="40">
        <v>12</v>
      </c>
      <c r="G14" s="40">
        <v>2820</v>
      </c>
      <c r="H14" s="40"/>
      <c r="I14" s="40"/>
      <c r="J14" s="40"/>
      <c r="K14" s="40"/>
      <c r="L14" s="40"/>
      <c r="M14" s="40"/>
      <c r="N14" s="40"/>
      <c r="O14" s="40"/>
      <c r="P14" s="39">
        <f>SUM(E14:O14)</f>
        <v>69832</v>
      </c>
      <c r="Q14" s="55"/>
      <c r="R14" s="40">
        <v>69832</v>
      </c>
      <c r="S14" s="40">
        <v>69832</v>
      </c>
      <c r="T14" s="34">
        <v>322</v>
      </c>
      <c r="U14" s="35" t="s">
        <v>26</v>
      </c>
    </row>
    <row r="15" spans="1:21" x14ac:dyDescent="0.15">
      <c r="A15" s="34">
        <v>323</v>
      </c>
      <c r="B15" s="35" t="s">
        <v>27</v>
      </c>
      <c r="C15" s="36">
        <f t="shared" si="5"/>
        <v>178550</v>
      </c>
      <c r="D15" s="37"/>
      <c r="E15" s="40">
        <v>178550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178550</v>
      </c>
      <c r="Q15" s="55"/>
      <c r="R15" s="40">
        <v>178550</v>
      </c>
      <c r="S15" s="40">
        <v>178550</v>
      </c>
      <c r="T15" s="34">
        <v>323</v>
      </c>
      <c r="U15" s="35" t="s">
        <v>27</v>
      </c>
    </row>
    <row r="16" spans="1:21" ht="35.25" x14ac:dyDescent="0.15">
      <c r="A16" s="34">
        <v>324</v>
      </c>
      <c r="B16" s="35" t="s">
        <v>28</v>
      </c>
      <c r="C16" s="36">
        <f t="shared" si="5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24" x14ac:dyDescent="0.15">
      <c r="A17" s="34">
        <v>329</v>
      </c>
      <c r="B17" s="35" t="s">
        <v>29</v>
      </c>
      <c r="C17" s="36">
        <f t="shared" si="5"/>
        <v>6850</v>
      </c>
      <c r="D17" s="37"/>
      <c r="E17" s="40">
        <v>4850</v>
      </c>
      <c r="F17" s="40"/>
      <c r="G17" s="40"/>
      <c r="H17" s="40"/>
      <c r="I17" s="40"/>
      <c r="J17" s="40"/>
      <c r="K17" s="40"/>
      <c r="L17" s="40"/>
      <c r="M17" s="40">
        <v>2000</v>
      </c>
      <c r="N17" s="40"/>
      <c r="O17" s="40"/>
      <c r="P17" s="39">
        <f>SUM(E17:O17)</f>
        <v>6850</v>
      </c>
      <c r="Q17" s="55"/>
      <c r="R17" s="40">
        <v>6850</v>
      </c>
      <c r="S17" s="40">
        <v>6850</v>
      </c>
      <c r="T17" s="34">
        <v>329</v>
      </c>
      <c r="U17" s="35" t="s">
        <v>29</v>
      </c>
    </row>
    <row r="18" spans="1:21" s="25" customFormat="1" ht="17.25" customHeight="1" x14ac:dyDescent="0.15">
      <c r="A18" s="41">
        <v>34</v>
      </c>
      <c r="B18" s="42" t="s">
        <v>30</v>
      </c>
      <c r="C18" s="43">
        <f>C19</f>
        <v>2600</v>
      </c>
      <c r="D18" s="43"/>
      <c r="E18" s="43">
        <f t="shared" ref="E18:S22" si="6">E19</f>
        <v>2600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2600</v>
      </c>
      <c r="Q18" s="55"/>
      <c r="R18" s="33">
        <f>SUM(R19)</f>
        <v>2600</v>
      </c>
      <c r="S18" s="33">
        <f>SUM(S19)</f>
        <v>2600</v>
      </c>
      <c r="T18" s="41">
        <v>34</v>
      </c>
      <c r="U18" s="42" t="s">
        <v>30</v>
      </c>
    </row>
    <row r="19" spans="1:21" ht="27" customHeight="1" x14ac:dyDescent="0.15">
      <c r="A19" s="34">
        <v>343</v>
      </c>
      <c r="B19" s="35" t="s">
        <v>31</v>
      </c>
      <c r="C19" s="36">
        <f>P19</f>
        <v>2600</v>
      </c>
      <c r="D19" s="37"/>
      <c r="E19" s="38">
        <v>2600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2600</v>
      </c>
      <c r="Q19" s="55"/>
      <c r="R19" s="38">
        <v>2600</v>
      </c>
      <c r="S19" s="38">
        <v>2600</v>
      </c>
      <c r="T19" s="34">
        <v>343</v>
      </c>
      <c r="U19" s="35" t="s">
        <v>31</v>
      </c>
    </row>
    <row r="20" spans="1:21" s="9" customFormat="1" ht="46.5" x14ac:dyDescent="0.15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15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15">
      <c r="A22" s="41">
        <v>37</v>
      </c>
      <c r="B22" s="42" t="s">
        <v>35</v>
      </c>
      <c r="C22" s="43">
        <f>C23</f>
        <v>0</v>
      </c>
      <c r="D22" s="43"/>
      <c r="E22" s="43">
        <f t="shared" si="6"/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  <c r="Q22" s="55"/>
      <c r="R22" s="43">
        <f t="shared" si="6"/>
        <v>0</v>
      </c>
      <c r="S22" s="43">
        <f t="shared" si="6"/>
        <v>0</v>
      </c>
      <c r="T22" s="41">
        <v>37</v>
      </c>
      <c r="U22" s="42" t="s">
        <v>35</v>
      </c>
    </row>
    <row r="23" spans="1:21" ht="46.5" x14ac:dyDescent="0.15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1.75" x14ac:dyDescent="0.15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15">
      <c r="A25" s="34">
        <v>381</v>
      </c>
      <c r="B25" s="35" t="s">
        <v>37</v>
      </c>
      <c r="C25" s="36">
        <f>P25</f>
        <v>0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15">
      <c r="A26" s="26">
        <v>4</v>
      </c>
      <c r="B26" s="27" t="s">
        <v>38</v>
      </c>
      <c r="C26" s="28">
        <f>SUM(C27,C33)</f>
        <v>0</v>
      </c>
      <c r="D26" s="28">
        <f t="shared" ref="D26:P26" si="9">SUM(D27,D33)</f>
        <v>0</v>
      </c>
      <c r="E26" s="28">
        <f t="shared" si="9"/>
        <v>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0</v>
      </c>
      <c r="Q26" s="55"/>
      <c r="R26" s="28">
        <f>SUM(R27,R33)</f>
        <v>0</v>
      </c>
      <c r="S26" s="28">
        <f>SUM(S27,S33)</f>
        <v>0</v>
      </c>
      <c r="T26" s="26">
        <v>4</v>
      </c>
      <c r="U26" s="27" t="s">
        <v>38</v>
      </c>
    </row>
    <row r="27" spans="1:21" s="9" customFormat="1" ht="63.75" customHeight="1" x14ac:dyDescent="0.15">
      <c r="A27" s="31">
        <v>42</v>
      </c>
      <c r="B27" s="32" t="s">
        <v>39</v>
      </c>
      <c r="C27" s="33">
        <f>SUM(C28:C32)</f>
        <v>0</v>
      </c>
      <c r="D27" s="33"/>
      <c r="E27" s="33">
        <f t="shared" ref="E27:S27" si="10">SUM(E28:E32)</f>
        <v>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0</v>
      </c>
      <c r="P27" s="33">
        <f t="shared" si="10"/>
        <v>0</v>
      </c>
      <c r="Q27" s="55"/>
      <c r="R27" s="33">
        <f t="shared" si="10"/>
        <v>0</v>
      </c>
      <c r="S27" s="33">
        <f t="shared" si="10"/>
        <v>0</v>
      </c>
      <c r="T27" s="31">
        <v>42</v>
      </c>
      <c r="U27" s="32" t="s">
        <v>39</v>
      </c>
    </row>
    <row r="28" spans="1:21" x14ac:dyDescent="0.15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4" x14ac:dyDescent="0.15">
      <c r="A29" s="34">
        <v>422</v>
      </c>
      <c r="B29" s="35" t="s">
        <v>42</v>
      </c>
      <c r="C29" s="36">
        <f t="shared" si="11"/>
        <v>0</v>
      </c>
      <c r="D29" s="37"/>
      <c r="E29" s="38"/>
      <c r="F29" s="38"/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0</v>
      </c>
      <c r="Q29" s="55"/>
      <c r="R29" s="38"/>
      <c r="S29" s="38"/>
      <c r="T29" s="34">
        <v>422</v>
      </c>
      <c r="U29" s="35" t="s">
        <v>42</v>
      </c>
    </row>
    <row r="30" spans="1:21" x14ac:dyDescent="0.15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15">
      <c r="A31" s="34">
        <v>424</v>
      </c>
      <c r="B31" s="35" t="s">
        <v>44</v>
      </c>
      <c r="C31" s="36">
        <f t="shared" si="11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5"/>
      <c r="R31" s="38"/>
      <c r="S31" s="38"/>
      <c r="T31" s="34">
        <v>424</v>
      </c>
      <c r="U31" s="35" t="s">
        <v>44</v>
      </c>
    </row>
    <row r="32" spans="1:21" ht="24" x14ac:dyDescent="0.15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46.5" x14ac:dyDescent="0.15">
      <c r="A33" s="31">
        <v>45</v>
      </c>
      <c r="B33" s="32" t="s">
        <v>46</v>
      </c>
      <c r="C33" s="33">
        <f>SUM(C34:C36)</f>
        <v>0</v>
      </c>
      <c r="D33" s="33"/>
      <c r="E33" s="33">
        <f t="shared" ref="E33:S33" si="12">SUM(E34:E36)</f>
        <v>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0</v>
      </c>
      <c r="Q33" s="55"/>
      <c r="R33" s="33">
        <f t="shared" si="12"/>
        <v>0</v>
      </c>
      <c r="S33" s="33">
        <f t="shared" si="12"/>
        <v>0</v>
      </c>
      <c r="T33" s="31">
        <v>45</v>
      </c>
      <c r="U33" s="32" t="s">
        <v>46</v>
      </c>
    </row>
    <row r="34" spans="1:21" ht="46.5" x14ac:dyDescent="0.15">
      <c r="A34" s="47">
        <v>451</v>
      </c>
      <c r="B34" s="48" t="s">
        <v>47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5"/>
      <c r="R34" s="40"/>
      <c r="S34" s="40"/>
      <c r="T34" s="34">
        <v>451</v>
      </c>
      <c r="U34" s="35" t="s">
        <v>46</v>
      </c>
    </row>
    <row r="35" spans="1:21" ht="46.5" x14ac:dyDescent="0.15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46.5" x14ac:dyDescent="0.15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49</v>
      </c>
    </row>
    <row r="37" spans="1:21" x14ac:dyDescent="0.1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15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1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1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1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15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15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15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15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15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15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15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15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15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15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15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15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15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15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15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15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15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15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15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15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15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15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15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15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15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15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15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15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15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15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15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15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15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15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15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15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15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15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15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15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15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15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15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15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15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15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15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15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15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15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15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15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15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15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15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15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15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15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15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15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15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15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15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15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15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15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15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15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15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15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15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15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15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15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15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15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15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15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15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15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15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15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15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15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15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15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15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15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15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15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15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15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15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15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15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15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15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15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15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15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15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15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15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15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15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15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15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15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15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15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15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15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15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15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15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15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15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15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15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15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15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15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15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15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15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15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15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15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15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15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15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15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15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15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15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15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15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15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15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15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15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15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15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15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15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15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15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RASHODI UKUPNO!Ispis_naslova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cp:lastPrinted>2020-10-20T06:45:56Z</cp:lastPrinted>
  <dcterms:created xsi:type="dcterms:W3CDTF">2020-10-15T11:27:22Z</dcterms:created>
  <dcterms:modified xsi:type="dcterms:W3CDTF">2020-10-20T06:46:17Z</dcterms:modified>
</cp:coreProperties>
</file>